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90" i="1" l="1"/>
  <c r="G190" i="1"/>
  <c r="H190" i="1"/>
  <c r="I190" i="1"/>
  <c r="J190" i="1"/>
  <c r="L190" i="1"/>
  <c r="F171" i="1"/>
  <c r="G171" i="1"/>
  <c r="H171" i="1"/>
  <c r="I171" i="1"/>
  <c r="J171" i="1"/>
  <c r="L171" i="1"/>
  <c r="F152" i="1"/>
  <c r="G152" i="1"/>
  <c r="H152" i="1"/>
  <c r="I152" i="1"/>
  <c r="J152" i="1"/>
  <c r="L152" i="1"/>
  <c r="F133" i="1"/>
  <c r="L133" i="1"/>
  <c r="F114" i="1"/>
  <c r="L114" i="1"/>
  <c r="F95" i="1"/>
  <c r="L95" i="1"/>
  <c r="F76" i="1"/>
  <c r="L76" i="1"/>
  <c r="L57" i="1"/>
  <c r="L38" i="1"/>
  <c r="E14" i="1" l="1"/>
  <c r="F14" i="1"/>
  <c r="G14" i="1"/>
  <c r="H14" i="1"/>
  <c r="I14" i="1"/>
  <c r="J14" i="1"/>
  <c r="K14" i="1"/>
  <c r="L23" i="1"/>
  <c r="E15" i="1"/>
  <c r="F15" i="1"/>
  <c r="G15" i="1"/>
  <c r="H15" i="1"/>
  <c r="I15" i="1"/>
  <c r="J15" i="1"/>
  <c r="K15" i="1"/>
  <c r="E16" i="1"/>
  <c r="F16" i="1"/>
  <c r="G16" i="1"/>
  <c r="H16" i="1"/>
  <c r="I16" i="1"/>
  <c r="J16" i="1"/>
  <c r="K16" i="1"/>
  <c r="F17" i="1"/>
  <c r="G17" i="1"/>
  <c r="H17" i="1"/>
  <c r="I17" i="1"/>
  <c r="J17" i="1"/>
  <c r="K17" i="1"/>
  <c r="E18" i="1"/>
  <c r="F18" i="1"/>
  <c r="G18" i="1"/>
  <c r="H18" i="1"/>
  <c r="I18" i="1"/>
  <c r="J18" i="1"/>
  <c r="K18" i="1"/>
  <c r="G38" i="1"/>
  <c r="G57" i="1" s="1"/>
  <c r="G76" i="1" s="1"/>
  <c r="G95" i="1" s="1"/>
  <c r="G114" i="1" s="1"/>
  <c r="G133" i="1" s="1"/>
  <c r="G137" i="1" s="1"/>
  <c r="H38" i="1"/>
  <c r="H57" i="1" s="1"/>
  <c r="H76" i="1" s="1"/>
  <c r="H95" i="1" s="1"/>
  <c r="H114" i="1" s="1"/>
  <c r="H133" i="1" s="1"/>
  <c r="I38" i="1"/>
  <c r="I57" i="1" s="1"/>
  <c r="I76" i="1" s="1"/>
  <c r="I95" i="1" s="1"/>
  <c r="I114" i="1" s="1"/>
  <c r="I133" i="1" s="1"/>
  <c r="I137" i="1" s="1"/>
  <c r="J38" i="1"/>
  <c r="J57" i="1" s="1"/>
  <c r="J76" i="1" s="1"/>
  <c r="J95" i="1" s="1"/>
  <c r="J114" i="1" s="1"/>
  <c r="J133" i="1" s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H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H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F99" i="1"/>
  <c r="B90" i="1"/>
  <c r="A90" i="1"/>
  <c r="L89" i="1"/>
  <c r="J89" i="1"/>
  <c r="I89" i="1"/>
  <c r="H89" i="1"/>
  <c r="G89" i="1"/>
  <c r="F89" i="1"/>
  <c r="B81" i="1"/>
  <c r="A81" i="1"/>
  <c r="L80" i="1"/>
  <c r="F80" i="1"/>
  <c r="B71" i="1"/>
  <c r="A71" i="1"/>
  <c r="L70" i="1"/>
  <c r="J70" i="1"/>
  <c r="I70" i="1"/>
  <c r="H70" i="1"/>
  <c r="G70" i="1"/>
  <c r="F70" i="1"/>
  <c r="B62" i="1"/>
  <c r="A62" i="1"/>
  <c r="L61" i="1"/>
  <c r="H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F42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J13" i="1"/>
  <c r="I13" i="1"/>
  <c r="H13" i="1"/>
  <c r="G13" i="1"/>
  <c r="F13" i="1"/>
  <c r="L195" i="1" l="1"/>
  <c r="H176" i="1"/>
  <c r="J119" i="1"/>
  <c r="J61" i="1"/>
  <c r="J62" i="1" s="1"/>
  <c r="J118" i="1"/>
  <c r="J80" i="1"/>
  <c r="I80" i="1"/>
  <c r="I118" i="1"/>
  <c r="I119" i="1" s="1"/>
  <c r="I61" i="1"/>
  <c r="I62" i="1" s="1"/>
  <c r="I99" i="1"/>
  <c r="I100" i="1" s="1"/>
  <c r="H99" i="1"/>
  <c r="H80" i="1"/>
  <c r="H81" i="1" s="1"/>
  <c r="J195" i="1"/>
  <c r="G195" i="1"/>
  <c r="F195" i="1"/>
  <c r="G176" i="1"/>
  <c r="F176" i="1"/>
  <c r="I23" i="1"/>
  <c r="F23" i="1"/>
  <c r="F24" i="1" s="1"/>
  <c r="G23" i="1"/>
  <c r="J23" i="1"/>
  <c r="J24" i="1" s="1"/>
  <c r="G42" i="1"/>
  <c r="G80" i="1"/>
  <c r="G99" i="1"/>
  <c r="H23" i="1"/>
  <c r="H24" i="1" s="1"/>
  <c r="G61" i="1"/>
  <c r="G62" i="1" s="1"/>
  <c r="G118" i="1"/>
  <c r="G119" i="1" s="1"/>
  <c r="G24" i="1"/>
  <c r="L138" i="1"/>
  <c r="G138" i="1"/>
  <c r="J138" i="1"/>
  <c r="I138" i="1"/>
  <c r="H138" i="1"/>
  <c r="F138" i="1"/>
  <c r="H119" i="1"/>
  <c r="L100" i="1"/>
  <c r="G100" i="1"/>
  <c r="F100" i="1"/>
  <c r="J100" i="1"/>
  <c r="H100" i="1"/>
  <c r="L81" i="1"/>
  <c r="F81" i="1"/>
  <c r="J81" i="1"/>
  <c r="G81" i="1"/>
  <c r="I81" i="1"/>
  <c r="L62" i="1"/>
  <c r="H62" i="1"/>
  <c r="F62" i="1"/>
  <c r="L43" i="1"/>
  <c r="J43" i="1"/>
  <c r="F43" i="1"/>
  <c r="I43" i="1"/>
  <c r="H43" i="1"/>
  <c r="G43" i="1"/>
  <c r="I24" i="1"/>
  <c r="L24" i="1"/>
  <c r="L157" i="1"/>
  <c r="F157" i="1"/>
  <c r="H157" i="1"/>
  <c r="G157" i="1"/>
  <c r="J157" i="1"/>
  <c r="F196" i="1" l="1"/>
  <c r="J196" i="1"/>
  <c r="I196" i="1"/>
  <c r="G196" i="1"/>
  <c r="L196" i="1"/>
  <c r="H196" i="1"/>
  <c r="K133" i="1"/>
  <c r="K190" i="1"/>
  <c r="K171" i="1"/>
  <c r="K152" i="1"/>
  <c r="K19" i="1"/>
  <c r="K38" i="1"/>
  <c r="K57" i="1"/>
  <c r="K76" i="1"/>
  <c r="K95" i="1"/>
  <c r="K114" i="1"/>
</calcChain>
</file>

<file path=xl/sharedStrings.xml><?xml version="1.0" encoding="utf-8"?>
<sst xmlns="http://schemas.openxmlformats.org/spreadsheetml/2006/main" count="242" uniqueCount="85">
  <si>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</si>
  <si>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</si>
  <si>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</si>
  <si>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</si>
  <si>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</si>
  <si>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</si>
  <si>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</si>
  <si>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</si>
  <si>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</si>
  <si>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</si>
  <si>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</si>
  <si>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</si>
  <si>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</si>
  <si>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</si>
  <si>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</si>
  <si>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</si>
  <si>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</si>
  <si>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</si>
  <si>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</si>
  <si>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</si>
  <si>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</si>
  <si>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</si>
  <si>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</si>
  <si>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</si>
  <si>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</si>
  <si>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</si>
  <si>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</si>
  <si>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</si>
  <si>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</si>
  <si>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</si>
  <si>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</si>
  <si>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</si>
  <si>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</si>
  <si>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</si>
  <si>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</si>
  <si>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</si>
  <si>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</si>
  <si>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</si>
  <si>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</si>
  <si>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</si>
  <si>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 Елисеева Н.Н</t>
  </si>
  <si>
    <t>Салат огурцы свежие</t>
  </si>
  <si>
    <t>Макароны</t>
  </si>
  <si>
    <t>Компот из смеси сухофруктов</t>
  </si>
  <si>
    <t>Яблоко</t>
  </si>
  <si>
    <t>Сок</t>
  </si>
  <si>
    <t>Салат овощной</t>
  </si>
  <si>
    <t>Суп картофельный с бобовыми</t>
  </si>
  <si>
    <t>Курица тушеная в соусе</t>
  </si>
  <si>
    <t>Каша ячневая</t>
  </si>
  <si>
    <t>Кисель</t>
  </si>
  <si>
    <t>Борщ с капустой и картофелем</t>
  </si>
  <si>
    <t>Рыба припущенная</t>
  </si>
  <si>
    <t>Каша рисовая</t>
  </si>
  <si>
    <t>Напиток из шиповника</t>
  </si>
  <si>
    <t>Соус белый</t>
  </si>
  <si>
    <t>Апельсин</t>
  </si>
  <si>
    <t>Суп картофельный с макаронами</t>
  </si>
  <si>
    <t>Каша рисовая молочная</t>
  </si>
  <si>
    <t>Кофейный напиток</t>
  </si>
  <si>
    <t>Печенье</t>
  </si>
  <si>
    <t>Салат из свеклы</t>
  </si>
  <si>
    <t>Суп крестьянский с крупой</t>
  </si>
  <si>
    <t>Птица тушеная в соусе</t>
  </si>
  <si>
    <t>75\75</t>
  </si>
  <si>
    <t>Пюре гороховое</t>
  </si>
  <si>
    <t>Чай с лимоном</t>
  </si>
  <si>
    <t>Суп с рыбными консервами</t>
  </si>
  <si>
    <t>апельсин</t>
  </si>
  <si>
    <t>Салат из белокачанной капусты</t>
  </si>
  <si>
    <t>Рассольник ленинградскии</t>
  </si>
  <si>
    <t>Рыба припущеная</t>
  </si>
  <si>
    <t>Пюре картофельное</t>
  </si>
  <si>
    <t>Напиток с лимоном</t>
  </si>
  <si>
    <t>яблоко</t>
  </si>
  <si>
    <t>Винегрет</t>
  </si>
  <si>
    <t>Щи из свежей капусты</t>
  </si>
  <si>
    <t>Котлета из говядены</t>
  </si>
  <si>
    <t>Каша гречневая</t>
  </si>
  <si>
    <t>Соус томатный</t>
  </si>
  <si>
    <t>Масло сливочное</t>
  </si>
  <si>
    <t>Каша Дружба</t>
  </si>
  <si>
    <t>Какао с молоком</t>
  </si>
  <si>
    <t>Свекольник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</si>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</sst>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193" sqref="I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0.2</v>
      </c>
      <c r="G10" s="43"/>
      <c r="H10" s="43"/>
      <c r="I10" s="43"/>
      <c r="J10" s="43"/>
      <c r="K10" s="44"/>
      <c r="L10" s="43">
        <v>13.32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0.2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13.32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 t="shared" ref="E14:K19" si="2">E147</f>
        <v>Винегрет</v>
      </c>
      <c r="F14" s="43">
        <f t="shared" si="2"/>
        <v>100</v>
      </c>
      <c r="G14" s="43">
        <f t="shared" si="2"/>
        <v>1.37</v>
      </c>
      <c r="H14" s="43">
        <f t="shared" si="2"/>
        <v>6.19</v>
      </c>
      <c r="I14" s="43">
        <f t="shared" si="2"/>
        <v>8.4499999999999993</v>
      </c>
      <c r="J14" s="43">
        <f t="shared" si="2"/>
        <v>95.59</v>
      </c>
      <c r="K14" s="44">
        <f t="shared" si="2"/>
        <v>33</v>
      </c>
      <c r="L14" s="43">
        <v>9</v>
      </c>
    </row>
    <row r="15" spans="1:12" ht="14.4" x14ac:dyDescent="0.3">
      <c r="A15" s="23"/>
      <c r="B15" s="15"/>
      <c r="C15" s="11"/>
      <c r="D15" s="7" t="s">
        <v>27</v>
      </c>
      <c r="E15" s="42" t="str">
        <f t="shared" si="2"/>
        <v>Щи из свежей капусты</v>
      </c>
      <c r="F15" s="43">
        <f t="shared" si="2"/>
        <v>250</v>
      </c>
      <c r="G15" s="43">
        <f t="shared" si="2"/>
        <v>24.62</v>
      </c>
      <c r="H15" s="43">
        <f t="shared" si="2"/>
        <v>24.2</v>
      </c>
      <c r="I15" s="43">
        <f t="shared" si="2"/>
        <v>9.6300000000000008</v>
      </c>
      <c r="J15" s="43">
        <f t="shared" si="2"/>
        <v>353.82</v>
      </c>
      <c r="K15" s="44">
        <f t="shared" si="2"/>
        <v>88</v>
      </c>
      <c r="L15" s="43">
        <v>18</v>
      </c>
    </row>
    <row r="16" spans="1:12" ht="14.4" x14ac:dyDescent="0.3">
      <c r="A16" s="23"/>
      <c r="B16" s="15"/>
      <c r="C16" s="11"/>
      <c r="D16" s="7" t="s">
        <v>28</v>
      </c>
      <c r="E16" s="42" t="str">
        <f t="shared" si="2"/>
        <v>Котлета из говядены</v>
      </c>
      <c r="F16" s="43">
        <f t="shared" si="2"/>
        <v>90</v>
      </c>
      <c r="G16" s="43">
        <f t="shared" si="2"/>
        <v>13.04</v>
      </c>
      <c r="H16" s="43">
        <f t="shared" si="2"/>
        <v>12.57</v>
      </c>
      <c r="I16" s="43">
        <f t="shared" si="2"/>
        <v>13.19</v>
      </c>
      <c r="J16" s="43">
        <f t="shared" si="2"/>
        <v>217</v>
      </c>
      <c r="K16" s="44">
        <f t="shared" si="2"/>
        <v>321</v>
      </c>
      <c r="L16" s="43">
        <v>25.8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f t="shared" si="2"/>
        <v>150</v>
      </c>
      <c r="G17" s="43">
        <f t="shared" si="2"/>
        <v>7.68</v>
      </c>
      <c r="H17" s="43">
        <f t="shared" si="2"/>
        <v>5.84</v>
      </c>
      <c r="I17" s="43">
        <f t="shared" si="2"/>
        <v>34.67</v>
      </c>
      <c r="J17" s="43">
        <f t="shared" si="2"/>
        <v>221.68</v>
      </c>
      <c r="K17" s="44">
        <f t="shared" si="2"/>
        <v>0</v>
      </c>
      <c r="L17" s="43">
        <v>2.5</v>
      </c>
    </row>
    <row r="18" spans="1:12" ht="14.4" x14ac:dyDescent="0.3">
      <c r="A18" s="23"/>
      <c r="B18" s="15"/>
      <c r="C18" s="11"/>
      <c r="D18" s="7" t="s">
        <v>30</v>
      </c>
      <c r="E18" s="42" t="str">
        <f t="shared" si="2"/>
        <v>Компот из смеси сухофруктов</v>
      </c>
      <c r="F18" s="43">
        <f t="shared" si="2"/>
        <v>200</v>
      </c>
      <c r="G18" s="43">
        <f t="shared" si="2"/>
        <v>0.56000000000000005</v>
      </c>
      <c r="H18" s="43">
        <f t="shared" si="2"/>
        <v>0</v>
      </c>
      <c r="I18" s="43">
        <f t="shared" si="2"/>
        <v>30.22</v>
      </c>
      <c r="J18" s="43">
        <f t="shared" si="2"/>
        <v>123.06</v>
      </c>
      <c r="K18" s="44">
        <f t="shared" si="2"/>
        <v>376</v>
      </c>
      <c r="L18" s="43">
        <v>5.64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60</v>
      </c>
      <c r="G19" s="43">
        <v>4.22</v>
      </c>
      <c r="H19" s="43">
        <v>0.68</v>
      </c>
      <c r="I19" s="43">
        <v>23.02</v>
      </c>
      <c r="J19" s="43">
        <v>116.6</v>
      </c>
      <c r="K19" s="44">
        <f t="shared" ca="1" si="2"/>
        <v>0</v>
      </c>
      <c r="L19" s="43">
        <v>1.2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3">SUM(G14:G22)</f>
        <v>51.49</v>
      </c>
      <c r="H23" s="19">
        <f t="shared" si="3"/>
        <v>49.48</v>
      </c>
      <c r="I23" s="19">
        <f t="shared" si="3"/>
        <v>119.17999999999999</v>
      </c>
      <c r="J23" s="19">
        <f t="shared" si="3"/>
        <v>1127.7499999999998</v>
      </c>
      <c r="K23" s="25"/>
      <c r="L23" s="19">
        <f t="shared" ref="L23" si="4">SUM(L14:L22)</f>
        <v>62.14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850.2</v>
      </c>
      <c r="G24" s="32">
        <f t="shared" ref="G24:J24" si="5">G13+G23</f>
        <v>51.49</v>
      </c>
      <c r="H24" s="32">
        <f t="shared" si="5"/>
        <v>49.48</v>
      </c>
      <c r="I24" s="32">
        <f t="shared" si="5"/>
        <v>119.17999999999999</v>
      </c>
      <c r="J24" s="32">
        <f t="shared" si="5"/>
        <v>1127.7499999999998</v>
      </c>
      <c r="K24" s="32"/>
      <c r="L24" s="32">
        <f t="shared" ref="L24" si="6">L13+L23</f>
        <v>75.460000000000008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0.1</v>
      </c>
      <c r="G29" s="43"/>
      <c r="H29" s="43"/>
      <c r="I29" s="43"/>
      <c r="J29" s="43"/>
      <c r="K29" s="44"/>
      <c r="L29" s="43">
        <v>11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0.1</v>
      </c>
      <c r="G32" s="19">
        <f t="shared" ref="G32" si="7">SUM(G25:G31)</f>
        <v>0</v>
      </c>
      <c r="H32" s="19">
        <f t="shared" ref="H32" si="8">SUM(H25:H31)</f>
        <v>0</v>
      </c>
      <c r="I32" s="19">
        <f t="shared" ref="I32" si="9">SUM(I25:I31)</f>
        <v>0</v>
      </c>
      <c r="J32" s="19">
        <f t="shared" ref="J32:L32" si="10">SUM(J25:J31)</f>
        <v>0</v>
      </c>
      <c r="K32" s="25"/>
      <c r="L32" s="19">
        <f t="shared" si="10"/>
        <v>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200</v>
      </c>
      <c r="G33" s="43">
        <v>1.08</v>
      </c>
      <c r="H33" s="43">
        <v>0.18</v>
      </c>
      <c r="I33" s="43">
        <v>9.6300000000000008</v>
      </c>
      <c r="J33" s="43">
        <v>45.99</v>
      </c>
      <c r="K33" s="44">
        <v>16</v>
      </c>
      <c r="L33" s="43">
        <v>17.8</v>
      </c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25.76</v>
      </c>
      <c r="H34" s="43">
        <v>22.18</v>
      </c>
      <c r="I34" s="43">
        <v>19.63</v>
      </c>
      <c r="J34" s="43">
        <v>379.77</v>
      </c>
      <c r="K34" s="44">
        <v>102</v>
      </c>
      <c r="L34" s="43">
        <v>19</v>
      </c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14.52</v>
      </c>
      <c r="H35" s="43">
        <v>11.59</v>
      </c>
      <c r="I35" s="43">
        <v>5.47</v>
      </c>
      <c r="J35" s="43">
        <v>183.72</v>
      </c>
      <c r="K35" s="44">
        <v>451</v>
      </c>
      <c r="L35" s="43">
        <v>16.809999999999999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4.8899999999999997</v>
      </c>
      <c r="H36" s="43">
        <v>4.47</v>
      </c>
      <c r="I36" s="43">
        <v>31.79</v>
      </c>
      <c r="J36" s="43">
        <v>186.84</v>
      </c>
      <c r="K36" s="44">
        <v>508</v>
      </c>
      <c r="L36" s="43">
        <v>3</v>
      </c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0.1</v>
      </c>
      <c r="H37" s="43">
        <v>0</v>
      </c>
      <c r="I37" s="43">
        <v>30.79</v>
      </c>
      <c r="J37" s="43">
        <v>121.02</v>
      </c>
      <c r="K37" s="44">
        <v>233</v>
      </c>
      <c r="L37" s="43">
        <v>6.65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60</v>
      </c>
      <c r="G38" s="43">
        <f t="shared" ref="G38:L38" si="11">G19</f>
        <v>4.22</v>
      </c>
      <c r="H38" s="43">
        <f t="shared" si="11"/>
        <v>0.68</v>
      </c>
      <c r="I38" s="43">
        <f t="shared" si="11"/>
        <v>23.02</v>
      </c>
      <c r="J38" s="43">
        <f t="shared" si="11"/>
        <v>116.6</v>
      </c>
      <c r="K38" s="44">
        <f t="shared" ca="1" si="11"/>
        <v>0</v>
      </c>
      <c r="L38" s="43">
        <f t="shared" si="11"/>
        <v>1.2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2">SUM(G33:G41)</f>
        <v>50.57</v>
      </c>
      <c r="H42" s="19">
        <f t="shared" ref="H42" si="13">SUM(H33:H41)</f>
        <v>39.1</v>
      </c>
      <c r="I42" s="19">
        <f t="shared" ref="I42" si="14">SUM(I33:I41)</f>
        <v>120.33</v>
      </c>
      <c r="J42" s="19">
        <f t="shared" ref="J42:L42" si="15">SUM(J33:J41)</f>
        <v>1033.94</v>
      </c>
      <c r="K42" s="25"/>
      <c r="L42" s="19">
        <f t="shared" si="15"/>
        <v>64.459999999999994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960.1</v>
      </c>
      <c r="G43" s="32">
        <f t="shared" ref="G43" si="16">G32+G42</f>
        <v>50.57</v>
      </c>
      <c r="H43" s="32">
        <f t="shared" ref="H43" si="17">H32+H42</f>
        <v>39.1</v>
      </c>
      <c r="I43" s="32">
        <f t="shared" ref="I43" si="18">I32+I42</f>
        <v>120.33</v>
      </c>
      <c r="J43" s="32">
        <f t="shared" ref="J43:L43" si="19">J32+J42</f>
        <v>1033.94</v>
      </c>
      <c r="K43" s="32"/>
      <c r="L43" s="32">
        <f t="shared" si="19"/>
        <v>75.459999999999994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56</v>
      </c>
      <c r="F48" s="43">
        <v>100</v>
      </c>
      <c r="G48" s="43"/>
      <c r="H48" s="43"/>
      <c r="I48" s="43"/>
      <c r="J48" s="43"/>
      <c r="K48" s="44"/>
      <c r="L48" s="43">
        <v>11.25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11.25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100</v>
      </c>
      <c r="G52" s="43">
        <v>1.08</v>
      </c>
      <c r="H52" s="43">
        <v>0.18</v>
      </c>
      <c r="I52" s="43">
        <v>8.6300000000000008</v>
      </c>
      <c r="J52" s="43">
        <v>42</v>
      </c>
      <c r="K52" s="44">
        <v>45</v>
      </c>
      <c r="L52" s="43">
        <v>15</v>
      </c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24.72</v>
      </c>
      <c r="H53" s="43">
        <v>24.17</v>
      </c>
      <c r="I53" s="43">
        <v>13.56</v>
      </c>
      <c r="J53" s="43">
        <v>369.6</v>
      </c>
      <c r="K53" s="44">
        <v>110</v>
      </c>
      <c r="L53" s="43">
        <v>19.5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>
        <v>90</v>
      </c>
      <c r="G54" s="43">
        <v>10.16</v>
      </c>
      <c r="H54" s="43">
        <v>2.08</v>
      </c>
      <c r="I54" s="43">
        <v>1.91</v>
      </c>
      <c r="J54" s="43">
        <v>67.39</v>
      </c>
      <c r="K54" s="44">
        <v>244</v>
      </c>
      <c r="L54" s="43">
        <v>15.89</v>
      </c>
    </row>
    <row r="55" spans="1:12" ht="14.4" x14ac:dyDescent="0.3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3.86</v>
      </c>
      <c r="H55" s="43">
        <v>7.79</v>
      </c>
      <c r="I55" s="43">
        <v>40.090000000000003</v>
      </c>
      <c r="J55" s="43">
        <v>245.92</v>
      </c>
      <c r="K55" s="44">
        <v>225</v>
      </c>
      <c r="L55" s="43">
        <v>6.62</v>
      </c>
    </row>
    <row r="56" spans="1:12" ht="14.4" x14ac:dyDescent="0.3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0.68</v>
      </c>
      <c r="H56" s="43">
        <v>0.28000000000000003</v>
      </c>
      <c r="I56" s="43">
        <v>24.63</v>
      </c>
      <c r="J56" s="43">
        <v>116.4</v>
      </c>
      <c r="K56" s="44">
        <v>289</v>
      </c>
      <c r="L56" s="43">
        <v>4.8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60</v>
      </c>
      <c r="G57" s="43">
        <f t="shared" ref="G57:L57" si="24">G38</f>
        <v>4.22</v>
      </c>
      <c r="H57" s="43">
        <f t="shared" si="24"/>
        <v>0.68</v>
      </c>
      <c r="I57" s="43">
        <f t="shared" si="24"/>
        <v>23.02</v>
      </c>
      <c r="J57" s="43">
        <f t="shared" si="24"/>
        <v>116.6</v>
      </c>
      <c r="K57" s="44">
        <f t="shared" ca="1" si="24"/>
        <v>0</v>
      </c>
      <c r="L57" s="43">
        <f t="shared" si="24"/>
        <v>1.2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55</v>
      </c>
      <c r="F59" s="43">
        <v>30</v>
      </c>
      <c r="G59" s="43">
        <v>0.17</v>
      </c>
      <c r="H59" s="43">
        <v>1.1000000000000001</v>
      </c>
      <c r="I59" s="43">
        <v>1.06</v>
      </c>
      <c r="J59" s="43">
        <v>15.08</v>
      </c>
      <c r="K59" s="44">
        <v>355</v>
      </c>
      <c r="L59" s="43">
        <v>1.2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5">SUM(G52:G60)</f>
        <v>44.889999999999993</v>
      </c>
      <c r="H61" s="19">
        <f t="shared" ref="H61" si="26">SUM(H52:H60)</f>
        <v>36.28</v>
      </c>
      <c r="I61" s="19">
        <f t="shared" ref="I61" si="27">SUM(I52:I60)</f>
        <v>112.89999999999999</v>
      </c>
      <c r="J61" s="19">
        <f t="shared" ref="J61:L61" si="28">SUM(J52:J60)</f>
        <v>972.99</v>
      </c>
      <c r="K61" s="25"/>
      <c r="L61" s="19">
        <f t="shared" si="28"/>
        <v>64.209999999999994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980</v>
      </c>
      <c r="G62" s="32">
        <f t="shared" ref="G62" si="29">G51+G61</f>
        <v>44.889999999999993</v>
      </c>
      <c r="H62" s="32">
        <f t="shared" ref="H62" si="30">H51+H61</f>
        <v>36.28</v>
      </c>
      <c r="I62" s="32">
        <f t="shared" ref="I62" si="31">I51+I61</f>
        <v>112.89999999999999</v>
      </c>
      <c r="J62" s="32">
        <f t="shared" ref="J62:L62" si="32">J51+J61</f>
        <v>972.99</v>
      </c>
      <c r="K62" s="32"/>
      <c r="L62" s="32">
        <f t="shared" si="32"/>
        <v>75.459999999999994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>
        <v>0.2</v>
      </c>
      <c r="G67" s="43"/>
      <c r="H67" s="43"/>
      <c r="I67" s="43"/>
      <c r="J67" s="43"/>
      <c r="K67" s="44"/>
      <c r="L67" s="43">
        <v>13.2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0.2</v>
      </c>
      <c r="G70" s="19">
        <f t="shared" ref="G70" si="33">SUM(G63:G69)</f>
        <v>0</v>
      </c>
      <c r="H70" s="19">
        <f t="shared" ref="H70" si="34">SUM(H63:H69)</f>
        <v>0</v>
      </c>
      <c r="I70" s="19">
        <f t="shared" ref="I70" si="35">SUM(I63:I69)</f>
        <v>0</v>
      </c>
      <c r="J70" s="19">
        <f t="shared" ref="J70:L70" si="36">SUM(J63:J69)</f>
        <v>0</v>
      </c>
      <c r="K70" s="25"/>
      <c r="L70" s="19">
        <f t="shared" si="36"/>
        <v>13.2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22.76</v>
      </c>
      <c r="H72" s="43">
        <v>19.59</v>
      </c>
      <c r="I72" s="43">
        <v>21.13</v>
      </c>
      <c r="J72" s="43">
        <v>350.54</v>
      </c>
      <c r="K72" s="44">
        <v>20</v>
      </c>
      <c r="L72" s="43">
        <v>20.260000000000002</v>
      </c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5.98</v>
      </c>
      <c r="H73" s="43">
        <v>5.84</v>
      </c>
      <c r="I73" s="43">
        <v>43.25</v>
      </c>
      <c r="J73" s="43">
        <v>230.46</v>
      </c>
      <c r="K73" s="44">
        <v>114</v>
      </c>
      <c r="L73" s="43">
        <v>12.8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2.2799999999999998</v>
      </c>
      <c r="H75" s="43">
        <v>2.11</v>
      </c>
      <c r="I75" s="43">
        <v>23.26</v>
      </c>
      <c r="J75" s="43">
        <v>121.68</v>
      </c>
      <c r="K75" s="44">
        <v>951</v>
      </c>
      <c r="L75" s="43">
        <v>28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f t="shared" ref="F76:L76" si="37">F57</f>
        <v>60</v>
      </c>
      <c r="G76" s="43">
        <f t="shared" si="37"/>
        <v>4.22</v>
      </c>
      <c r="H76" s="43">
        <f t="shared" si="37"/>
        <v>0.68</v>
      </c>
      <c r="I76" s="43">
        <f t="shared" si="37"/>
        <v>23.02</v>
      </c>
      <c r="J76" s="43">
        <f t="shared" si="37"/>
        <v>116.6</v>
      </c>
      <c r="K76" s="44">
        <f t="shared" ca="1" si="37"/>
        <v>0</v>
      </c>
      <c r="L76" s="43">
        <f t="shared" si="37"/>
        <v>1.2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60</v>
      </c>
      <c r="F78" s="43">
        <v>40</v>
      </c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8">SUM(G71:G79)</f>
        <v>35.24</v>
      </c>
      <c r="H80" s="19">
        <f t="shared" ref="H80" si="39">SUM(H71:H79)</f>
        <v>28.22</v>
      </c>
      <c r="I80" s="19">
        <f t="shared" ref="I80" si="40">SUM(I71:I79)</f>
        <v>110.66</v>
      </c>
      <c r="J80" s="19">
        <f t="shared" ref="J80:L80" si="41">SUM(J71:J79)</f>
        <v>819.28000000000009</v>
      </c>
      <c r="K80" s="25"/>
      <c r="L80" s="19">
        <f t="shared" si="41"/>
        <v>62.260000000000005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750.2</v>
      </c>
      <c r="G81" s="32">
        <f t="shared" ref="G81" si="42">G70+G80</f>
        <v>35.24</v>
      </c>
      <c r="H81" s="32">
        <f t="shared" ref="H81" si="43">H70+H80</f>
        <v>28.22</v>
      </c>
      <c r="I81" s="32">
        <f t="shared" ref="I81" si="44">I70+I80</f>
        <v>110.66</v>
      </c>
      <c r="J81" s="32">
        <f t="shared" ref="J81:L81" si="45">J70+J80</f>
        <v>819.28000000000009</v>
      </c>
      <c r="K81" s="32"/>
      <c r="L81" s="32">
        <f t="shared" si="45"/>
        <v>75.460000000000008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100</v>
      </c>
      <c r="G86" s="43"/>
      <c r="H86" s="43"/>
      <c r="I86" s="43"/>
      <c r="J86" s="43"/>
      <c r="K86" s="44"/>
      <c r="L86" s="43">
        <v>11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 t="shared" ref="G89" si="46">SUM(G82:G88)</f>
        <v>0</v>
      </c>
      <c r="H89" s="19">
        <f t="shared" ref="H89" si="47">SUM(H82:H88)</f>
        <v>0</v>
      </c>
      <c r="I89" s="19">
        <f t="shared" ref="I89" si="48">SUM(I82:I88)</f>
        <v>0</v>
      </c>
      <c r="J89" s="19">
        <f t="shared" ref="J89:L89" si="49">SUM(J82:J88)</f>
        <v>0</v>
      </c>
      <c r="K89" s="25"/>
      <c r="L89" s="19">
        <f t="shared" si="49"/>
        <v>11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100</v>
      </c>
      <c r="G90" s="43">
        <v>1.43</v>
      </c>
      <c r="H90" s="43">
        <v>6.1</v>
      </c>
      <c r="I90" s="43">
        <v>8.36</v>
      </c>
      <c r="J90" s="43">
        <v>93.84</v>
      </c>
      <c r="K90" s="44">
        <v>16</v>
      </c>
      <c r="L90" s="43">
        <v>15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24.61</v>
      </c>
      <c r="H91" s="43">
        <v>24.33</v>
      </c>
      <c r="I91" s="43">
        <v>10.73</v>
      </c>
      <c r="J91" s="43">
        <v>358.92</v>
      </c>
      <c r="K91" s="44">
        <v>47</v>
      </c>
      <c r="L91" s="43">
        <v>19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 t="s">
        <v>64</v>
      </c>
      <c r="G92" s="43">
        <v>20.7</v>
      </c>
      <c r="H92" s="43">
        <v>21.19</v>
      </c>
      <c r="I92" s="43">
        <v>5.64</v>
      </c>
      <c r="J92" s="43">
        <v>297.33999999999997</v>
      </c>
      <c r="K92" s="44">
        <v>210</v>
      </c>
      <c r="L92" s="43">
        <v>16.809999999999999</v>
      </c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189</v>
      </c>
      <c r="G93" s="43">
        <v>20.77</v>
      </c>
      <c r="H93" s="43">
        <v>7.96</v>
      </c>
      <c r="I93" s="43">
        <v>43.41</v>
      </c>
      <c r="J93" s="43">
        <v>328.59</v>
      </c>
      <c r="K93" s="44">
        <v>130</v>
      </c>
      <c r="L93" s="43">
        <v>6.45</v>
      </c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0.06</v>
      </c>
      <c r="I94" s="43">
        <v>15.25</v>
      </c>
      <c r="J94" s="43">
        <v>63.75</v>
      </c>
      <c r="K94" s="44">
        <v>294</v>
      </c>
      <c r="L94" s="43">
        <v>6</v>
      </c>
    </row>
    <row r="95" spans="1:12" ht="14.4" x14ac:dyDescent="0.3">
      <c r="A95" s="23"/>
      <c r="B95" s="15"/>
      <c r="C95" s="11"/>
      <c r="D95" s="7" t="s">
        <v>31</v>
      </c>
      <c r="E95" s="42"/>
      <c r="F95" s="43">
        <f t="shared" ref="F95:L95" si="50">F76</f>
        <v>60</v>
      </c>
      <c r="G95" s="43">
        <f t="shared" si="50"/>
        <v>4.22</v>
      </c>
      <c r="H95" s="43">
        <f t="shared" si="50"/>
        <v>0.68</v>
      </c>
      <c r="I95" s="43">
        <f t="shared" si="50"/>
        <v>23.02</v>
      </c>
      <c r="J95" s="43">
        <f t="shared" si="50"/>
        <v>116.6</v>
      </c>
      <c r="K95" s="44">
        <f t="shared" ca="1" si="50"/>
        <v>0</v>
      </c>
      <c r="L95" s="43">
        <f t="shared" si="50"/>
        <v>1.2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799</v>
      </c>
      <c r="G99" s="19">
        <f t="shared" ref="G99" si="51">SUM(G90:G98)</f>
        <v>71.989999999999995</v>
      </c>
      <c r="H99" s="19">
        <f t="shared" ref="H99" si="52">SUM(H90:H98)</f>
        <v>60.320000000000007</v>
      </c>
      <c r="I99" s="19">
        <f t="shared" ref="I99" si="53">SUM(I90:I98)</f>
        <v>106.41</v>
      </c>
      <c r="J99" s="19">
        <f t="shared" ref="J99:L99" si="54">SUM(J90:J98)</f>
        <v>1259.0399999999997</v>
      </c>
      <c r="K99" s="25"/>
      <c r="L99" s="19">
        <f t="shared" si="54"/>
        <v>64.460000000000008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899</v>
      </c>
      <c r="G100" s="32">
        <f t="shared" ref="G100" si="55">G89+G99</f>
        <v>71.989999999999995</v>
      </c>
      <c r="H100" s="32">
        <f t="shared" ref="H100" si="56">H89+H99</f>
        <v>60.320000000000007</v>
      </c>
      <c r="I100" s="32">
        <f t="shared" ref="I100" si="57">I89+I99</f>
        <v>106.41</v>
      </c>
      <c r="J100" s="32">
        <f t="shared" ref="J100:L100" si="58">J89+J99</f>
        <v>1259.0399999999997</v>
      </c>
      <c r="K100" s="32"/>
      <c r="L100" s="32">
        <f t="shared" si="58"/>
        <v>75.460000000000008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/>
      <c r="H105" s="43"/>
      <c r="I105" s="43"/>
      <c r="J105" s="43"/>
      <c r="K105" s="44"/>
      <c r="L105" s="43">
        <v>11.25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9">SUM(G101:G107)</f>
        <v>0</v>
      </c>
      <c r="H108" s="19">
        <f t="shared" si="59"/>
        <v>0</v>
      </c>
      <c r="I108" s="19">
        <f t="shared" si="59"/>
        <v>0</v>
      </c>
      <c r="J108" s="19">
        <f t="shared" si="59"/>
        <v>0</v>
      </c>
      <c r="K108" s="25"/>
      <c r="L108" s="19">
        <f t="shared" ref="L108" si="60">SUM(L101:L107)</f>
        <v>11.25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100</v>
      </c>
      <c r="G109" s="43">
        <v>1.08</v>
      </c>
      <c r="H109" s="43">
        <v>0.18</v>
      </c>
      <c r="I109" s="43">
        <v>8.6300000000000008</v>
      </c>
      <c r="J109" s="43">
        <v>42</v>
      </c>
      <c r="K109" s="44">
        <v>23</v>
      </c>
      <c r="L109" s="43">
        <v>15</v>
      </c>
    </row>
    <row r="110" spans="1:12" ht="14.4" x14ac:dyDescent="0.3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7.85</v>
      </c>
      <c r="H110" s="43">
        <v>14.66</v>
      </c>
      <c r="I110" s="43">
        <v>16.88</v>
      </c>
      <c r="J110" s="43">
        <v>231.61</v>
      </c>
      <c r="K110" s="44">
        <v>51</v>
      </c>
      <c r="L110" s="43">
        <v>22</v>
      </c>
    </row>
    <row r="111" spans="1:12" ht="14.4" x14ac:dyDescent="0.3">
      <c r="A111" s="23"/>
      <c r="B111" s="15"/>
      <c r="C111" s="11"/>
      <c r="D111" s="7" t="s">
        <v>28</v>
      </c>
      <c r="E111" s="42" t="s">
        <v>48</v>
      </c>
      <c r="F111" s="43">
        <v>100</v>
      </c>
      <c r="G111" s="43">
        <v>14.52</v>
      </c>
      <c r="H111" s="43">
        <v>11.59</v>
      </c>
      <c r="I111" s="43">
        <v>5.47</v>
      </c>
      <c r="J111" s="43">
        <v>183.72</v>
      </c>
      <c r="K111" s="44">
        <v>451</v>
      </c>
      <c r="L111" s="43">
        <v>16.809999999999999</v>
      </c>
    </row>
    <row r="112" spans="1:12" ht="14.4" x14ac:dyDescent="0.3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9.35</v>
      </c>
      <c r="H112" s="43">
        <v>4.42</v>
      </c>
      <c r="I112" s="43">
        <v>40.81</v>
      </c>
      <c r="J112" s="43">
        <v>230.29</v>
      </c>
      <c r="K112" s="44">
        <v>223</v>
      </c>
      <c r="L112" s="43">
        <v>2.5499999999999998</v>
      </c>
    </row>
    <row r="113" spans="1:12" ht="14.4" x14ac:dyDescent="0.3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0.1</v>
      </c>
      <c r="H113" s="43">
        <v>0</v>
      </c>
      <c r="I113" s="43">
        <v>30.79</v>
      </c>
      <c r="J113" s="43">
        <v>121.02</v>
      </c>
      <c r="K113" s="44">
        <v>411</v>
      </c>
      <c r="L113" s="43">
        <v>6.65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f t="shared" ref="F114:L114" si="61">F95</f>
        <v>60</v>
      </c>
      <c r="G114" s="43">
        <f t="shared" si="61"/>
        <v>4.22</v>
      </c>
      <c r="H114" s="43">
        <f t="shared" si="61"/>
        <v>0.68</v>
      </c>
      <c r="I114" s="43">
        <f t="shared" si="61"/>
        <v>23.02</v>
      </c>
      <c r="J114" s="43">
        <f t="shared" si="61"/>
        <v>116.6</v>
      </c>
      <c r="K114" s="44">
        <f t="shared" ca="1" si="61"/>
        <v>0</v>
      </c>
      <c r="L114" s="43">
        <f t="shared" si="61"/>
        <v>1.2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62">SUM(G109:G117)</f>
        <v>37.119999999999997</v>
      </c>
      <c r="H118" s="19">
        <f t="shared" si="62"/>
        <v>31.53</v>
      </c>
      <c r="I118" s="19">
        <f t="shared" si="62"/>
        <v>125.59999999999998</v>
      </c>
      <c r="J118" s="19">
        <f t="shared" si="62"/>
        <v>925.24</v>
      </c>
      <c r="K118" s="25"/>
      <c r="L118" s="19">
        <f t="shared" ref="L118" si="63">SUM(L109:L117)</f>
        <v>64.209999999999994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960</v>
      </c>
      <c r="G119" s="32">
        <f t="shared" ref="G119" si="64">G108+G118</f>
        <v>37.119999999999997</v>
      </c>
      <c r="H119" s="32">
        <f t="shared" ref="H119" si="65">H108+H118</f>
        <v>31.53</v>
      </c>
      <c r="I119" s="32">
        <f t="shared" ref="I119" si="66">I108+I118</f>
        <v>125.59999999999998</v>
      </c>
      <c r="J119" s="32">
        <f t="shared" ref="J119:L119" si="67">J108+J118</f>
        <v>925.24</v>
      </c>
      <c r="K119" s="32"/>
      <c r="L119" s="32">
        <f t="shared" si="67"/>
        <v>75.459999999999994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74</v>
      </c>
      <c r="F124" s="43">
        <v>100</v>
      </c>
      <c r="G124" s="43"/>
      <c r="H124" s="43"/>
      <c r="I124" s="43"/>
      <c r="J124" s="43"/>
      <c r="K124" s="44"/>
      <c r="L124" s="43">
        <v>11.1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8">SUM(G120:G126)</f>
        <v>0</v>
      </c>
      <c r="H127" s="19">
        <f t="shared" si="68"/>
        <v>0</v>
      </c>
      <c r="I127" s="19">
        <f t="shared" si="68"/>
        <v>0</v>
      </c>
      <c r="J127" s="19">
        <f t="shared" si="68"/>
        <v>0</v>
      </c>
      <c r="K127" s="25"/>
      <c r="L127" s="19">
        <f t="shared" ref="L127" si="69">SUM(L120:L126)</f>
        <v>11.1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100</v>
      </c>
      <c r="G128" s="43">
        <v>1.71</v>
      </c>
      <c r="H128" s="43">
        <v>6.11</v>
      </c>
      <c r="I128" s="43">
        <v>10.26</v>
      </c>
      <c r="J128" s="43">
        <v>103.89</v>
      </c>
      <c r="K128" s="44">
        <v>7</v>
      </c>
      <c r="L128" s="43">
        <v>8</v>
      </c>
    </row>
    <row r="129" spans="1:12" ht="14.4" x14ac:dyDescent="0.3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23.59</v>
      </c>
      <c r="H129" s="43">
        <v>23.19</v>
      </c>
      <c r="I129" s="43">
        <v>17.3</v>
      </c>
      <c r="J129" s="43">
        <v>371.22</v>
      </c>
      <c r="K129" s="44">
        <v>96</v>
      </c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10.16</v>
      </c>
      <c r="H130" s="43">
        <v>2.08</v>
      </c>
      <c r="I130" s="43">
        <v>1.91</v>
      </c>
      <c r="J130" s="43">
        <v>67.39</v>
      </c>
      <c r="K130" s="44">
        <v>244</v>
      </c>
      <c r="L130" s="43">
        <v>15.89</v>
      </c>
    </row>
    <row r="131" spans="1:12" ht="14.4" x14ac:dyDescent="0.3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3.26</v>
      </c>
      <c r="H131" s="43">
        <v>4.91</v>
      </c>
      <c r="I131" s="43">
        <v>22.06</v>
      </c>
      <c r="J131" s="43">
        <v>145.97</v>
      </c>
      <c r="K131" s="44">
        <v>241</v>
      </c>
      <c r="L131" s="43">
        <v>12</v>
      </c>
    </row>
    <row r="132" spans="1:12" ht="14.4" x14ac:dyDescent="0.3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0.68</v>
      </c>
      <c r="H132" s="43">
        <v>0.28000000000000003</v>
      </c>
      <c r="I132" s="43">
        <v>24.63</v>
      </c>
      <c r="J132" s="43">
        <v>116.4</v>
      </c>
      <c r="K132" s="44">
        <v>868</v>
      </c>
      <c r="L132" s="43">
        <v>7.27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f t="shared" ref="F133:L133" si="70">F114</f>
        <v>60</v>
      </c>
      <c r="G133" s="43">
        <f t="shared" si="70"/>
        <v>4.22</v>
      </c>
      <c r="H133" s="43">
        <f t="shared" si="70"/>
        <v>0.68</v>
      </c>
      <c r="I133" s="43">
        <f t="shared" si="70"/>
        <v>23.02</v>
      </c>
      <c r="J133" s="43">
        <f t="shared" si="70"/>
        <v>116.6</v>
      </c>
      <c r="K133" s="44">
        <f t="shared" ca="1" si="70"/>
        <v>0</v>
      </c>
      <c r="L133" s="43">
        <f t="shared" si="70"/>
        <v>1.2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71">SUM(G128:G136)</f>
        <v>43.62</v>
      </c>
      <c r="H137" s="19">
        <f t="shared" si="71"/>
        <v>37.250000000000007</v>
      </c>
      <c r="I137" s="19">
        <f t="shared" si="71"/>
        <v>99.179999999999993</v>
      </c>
      <c r="J137" s="19">
        <f t="shared" si="71"/>
        <v>921.47</v>
      </c>
      <c r="K137" s="25"/>
      <c r="L137" s="19">
        <f t="shared" ref="L137" si="72">SUM(L128:L136)</f>
        <v>64.36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950</v>
      </c>
      <c r="G138" s="32">
        <f t="shared" ref="G138" si="73">G127+G137</f>
        <v>43.62</v>
      </c>
      <c r="H138" s="32">
        <f t="shared" ref="H138" si="74">H127+H137</f>
        <v>37.250000000000007</v>
      </c>
      <c r="I138" s="32">
        <f t="shared" ref="I138" si="75">I127+I137</f>
        <v>99.179999999999993</v>
      </c>
      <c r="J138" s="32">
        <f t="shared" ref="J138:L138" si="76">J127+J137</f>
        <v>921.47</v>
      </c>
      <c r="K138" s="32"/>
      <c r="L138" s="32">
        <f t="shared" si="76"/>
        <v>75.459999999999994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68</v>
      </c>
      <c r="F143" s="43">
        <v>100</v>
      </c>
      <c r="G143" s="43"/>
      <c r="H143" s="43"/>
      <c r="I143" s="43"/>
      <c r="J143" s="43"/>
      <c r="K143" s="44"/>
      <c r="L143" s="43">
        <v>11.25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100</v>
      </c>
      <c r="G146" s="19">
        <f t="shared" ref="G146:J146" si="77">SUM(G139:G145)</f>
        <v>0</v>
      </c>
      <c r="H146" s="19">
        <f t="shared" si="77"/>
        <v>0</v>
      </c>
      <c r="I146" s="19">
        <f t="shared" si="77"/>
        <v>0</v>
      </c>
      <c r="J146" s="19">
        <f t="shared" si="77"/>
        <v>0</v>
      </c>
      <c r="K146" s="25"/>
      <c r="L146" s="19">
        <f t="shared" ref="L146" si="78">SUM(L139:L145)</f>
        <v>11.25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100</v>
      </c>
      <c r="G147" s="43">
        <v>1.37</v>
      </c>
      <c r="H147" s="43">
        <v>6.19</v>
      </c>
      <c r="I147" s="43">
        <v>8.4499999999999993</v>
      </c>
      <c r="J147" s="43">
        <v>95.59</v>
      </c>
      <c r="K147" s="44">
        <v>33</v>
      </c>
      <c r="L147" s="43">
        <v>17</v>
      </c>
    </row>
    <row r="148" spans="1:12" ht="14.4" x14ac:dyDescent="0.3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24.62</v>
      </c>
      <c r="H148" s="43">
        <v>24.2</v>
      </c>
      <c r="I148" s="43">
        <v>9.6300000000000008</v>
      </c>
      <c r="J148" s="43">
        <v>353.82</v>
      </c>
      <c r="K148" s="44">
        <v>88</v>
      </c>
      <c r="L148" s="43">
        <v>18</v>
      </c>
    </row>
    <row r="149" spans="1:12" ht="14.4" x14ac:dyDescent="0.3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13.04</v>
      </c>
      <c r="H149" s="43">
        <v>12.57</v>
      </c>
      <c r="I149" s="43">
        <v>13.19</v>
      </c>
      <c r="J149" s="43">
        <v>217</v>
      </c>
      <c r="K149" s="44">
        <v>321</v>
      </c>
      <c r="L149" s="43">
        <v>25.8</v>
      </c>
    </row>
    <row r="150" spans="1:12" ht="14.4" x14ac:dyDescent="0.3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7.68</v>
      </c>
      <c r="H150" s="43">
        <v>5.84</v>
      </c>
      <c r="I150" s="43">
        <v>34.67</v>
      </c>
      <c r="J150" s="43">
        <v>221.68</v>
      </c>
      <c r="K150" s="44"/>
      <c r="L150" s="51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0.56000000000000005</v>
      </c>
      <c r="H151" s="43">
        <v>0</v>
      </c>
      <c r="I151" s="43">
        <v>30.22</v>
      </c>
      <c r="J151" s="43">
        <v>123.06</v>
      </c>
      <c r="K151" s="44">
        <v>376</v>
      </c>
      <c r="L151" s="52">
        <v>5.64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f t="shared" ref="F152:L152" si="79">F19</f>
        <v>60</v>
      </c>
      <c r="G152" s="43">
        <f t="shared" si="79"/>
        <v>4.22</v>
      </c>
      <c r="H152" s="43">
        <f t="shared" si="79"/>
        <v>0.68</v>
      </c>
      <c r="I152" s="43">
        <f t="shared" si="79"/>
        <v>23.02</v>
      </c>
      <c r="J152" s="43">
        <f t="shared" si="79"/>
        <v>116.6</v>
      </c>
      <c r="K152" s="44">
        <f t="shared" ca="1" si="79"/>
        <v>0</v>
      </c>
      <c r="L152" s="51">
        <f t="shared" si="79"/>
        <v>1.2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79</v>
      </c>
      <c r="F154" s="43">
        <v>30</v>
      </c>
      <c r="G154" s="43">
        <v>0.38</v>
      </c>
      <c r="H154" s="43">
        <v>0.99</v>
      </c>
      <c r="I154" s="43">
        <v>2.23</v>
      </c>
      <c r="J154" s="43">
        <v>20.010000000000002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80">SUM(G147:G155)</f>
        <v>51.870000000000005</v>
      </c>
      <c r="H156" s="19">
        <f t="shared" si="80"/>
        <v>50.47</v>
      </c>
      <c r="I156" s="19">
        <f t="shared" si="80"/>
        <v>121.41</v>
      </c>
      <c r="J156" s="19">
        <f t="shared" si="80"/>
        <v>1147.7599999999998</v>
      </c>
      <c r="K156" s="25"/>
      <c r="L156" s="19">
        <f t="shared" ref="L156" si="81">SUM(L147:L155)</f>
        <v>67.64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980</v>
      </c>
      <c r="G157" s="32">
        <f t="shared" ref="G157" si="82">G146+G156</f>
        <v>51.870000000000005</v>
      </c>
      <c r="H157" s="32">
        <f t="shared" ref="H157" si="83">H146+H156</f>
        <v>50.47</v>
      </c>
      <c r="I157" s="32">
        <f t="shared" ref="I157" si="84">I146+I156</f>
        <v>121.41</v>
      </c>
      <c r="J157" s="32">
        <f t="shared" ref="J157:L157" si="85">J146+J156</f>
        <v>1147.7599999999998</v>
      </c>
      <c r="K157" s="32"/>
      <c r="L157" s="32">
        <f t="shared" si="85"/>
        <v>78.89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0.2</v>
      </c>
      <c r="G162" s="43"/>
      <c r="H162" s="43"/>
      <c r="I162" s="43"/>
      <c r="J162" s="43"/>
      <c r="K162" s="44"/>
      <c r="L162" s="43">
        <v>13.2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0.2</v>
      </c>
      <c r="G165" s="19">
        <f t="shared" ref="G165:J165" si="86">SUM(G158:G164)</f>
        <v>0</v>
      </c>
      <c r="H165" s="19">
        <f t="shared" si="86"/>
        <v>0</v>
      </c>
      <c r="I165" s="19">
        <f t="shared" si="86"/>
        <v>0</v>
      </c>
      <c r="J165" s="19">
        <f t="shared" si="86"/>
        <v>0</v>
      </c>
      <c r="K165" s="25"/>
      <c r="L165" s="19">
        <f t="shared" ref="L165" si="87">SUM(L158:L164)</f>
        <v>13.2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10</v>
      </c>
      <c r="G166" s="43">
        <v>10</v>
      </c>
      <c r="H166" s="43">
        <v>10</v>
      </c>
      <c r="I166" s="43">
        <v>0.13</v>
      </c>
      <c r="J166" s="43">
        <v>7.25</v>
      </c>
      <c r="K166" s="44">
        <v>41</v>
      </c>
      <c r="L166" s="43">
        <v>4</v>
      </c>
    </row>
    <row r="167" spans="1:12" ht="14.4" x14ac:dyDescent="0.3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22.76</v>
      </c>
      <c r="H167" s="43">
        <v>19.59</v>
      </c>
      <c r="I167" s="43">
        <v>21.13</v>
      </c>
      <c r="J167" s="43">
        <v>350.54</v>
      </c>
      <c r="K167" s="44">
        <v>72</v>
      </c>
      <c r="L167" s="43">
        <v>20.260000000000002</v>
      </c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200</v>
      </c>
      <c r="G168" s="43">
        <v>7.52</v>
      </c>
      <c r="H168" s="43">
        <v>4.5199999999999996</v>
      </c>
      <c r="I168" s="43">
        <v>36.19</v>
      </c>
      <c r="J168" s="43">
        <v>216.54</v>
      </c>
      <c r="K168" s="44">
        <v>102</v>
      </c>
      <c r="L168" s="43">
        <v>20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7.26</v>
      </c>
      <c r="H170" s="43">
        <v>5.9</v>
      </c>
      <c r="I170" s="43">
        <v>30.17</v>
      </c>
      <c r="J170" s="43">
        <v>205.14</v>
      </c>
      <c r="K170" s="44">
        <v>270</v>
      </c>
      <c r="L170" s="43">
        <v>18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f t="shared" ref="F171:L171" si="88">F19</f>
        <v>60</v>
      </c>
      <c r="G171" s="43">
        <f t="shared" si="88"/>
        <v>4.22</v>
      </c>
      <c r="H171" s="43">
        <f t="shared" si="88"/>
        <v>0.68</v>
      </c>
      <c r="I171" s="43">
        <f t="shared" si="88"/>
        <v>23.02</v>
      </c>
      <c r="J171" s="43">
        <f t="shared" si="88"/>
        <v>116.6</v>
      </c>
      <c r="K171" s="44">
        <f t="shared" ca="1" si="88"/>
        <v>0</v>
      </c>
      <c r="L171" s="43">
        <f t="shared" si="88"/>
        <v>1.2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9">SUM(G166:G174)</f>
        <v>51.76</v>
      </c>
      <c r="H175" s="19">
        <f t="shared" si="89"/>
        <v>40.69</v>
      </c>
      <c r="I175" s="19">
        <f t="shared" si="89"/>
        <v>110.64</v>
      </c>
      <c r="J175" s="19">
        <f t="shared" si="89"/>
        <v>896.07</v>
      </c>
      <c r="K175" s="25"/>
      <c r="L175" s="19">
        <f t="shared" ref="L175" si="90">SUM(L166:L174)</f>
        <v>63.460000000000008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720.2</v>
      </c>
      <c r="G176" s="32">
        <f t="shared" ref="G176" si="91">G165+G175</f>
        <v>51.76</v>
      </c>
      <c r="H176" s="32">
        <f t="shared" ref="H176" si="92">H165+H175</f>
        <v>40.69</v>
      </c>
      <c r="I176" s="32">
        <f t="shared" ref="I176" si="93">I165+I175</f>
        <v>110.64</v>
      </c>
      <c r="J176" s="32">
        <f t="shared" ref="J176:L176" si="94">J165+J175</f>
        <v>896.07</v>
      </c>
      <c r="K176" s="32"/>
      <c r="L176" s="32">
        <f t="shared" si="94"/>
        <v>76.660000000000011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/>
      <c r="H181" s="43"/>
      <c r="I181" s="43"/>
      <c r="J181" s="43"/>
      <c r="K181" s="44"/>
      <c r="L181" s="43">
        <v>11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100</v>
      </c>
      <c r="G184" s="19">
        <f t="shared" ref="G184:J184" si="95">SUM(G177:G183)</f>
        <v>0</v>
      </c>
      <c r="H184" s="19">
        <f t="shared" si="95"/>
        <v>0</v>
      </c>
      <c r="I184" s="19">
        <f t="shared" si="95"/>
        <v>0</v>
      </c>
      <c r="J184" s="19">
        <f t="shared" si="95"/>
        <v>0</v>
      </c>
      <c r="K184" s="25"/>
      <c r="L184" s="19">
        <f t="shared" ref="L184" si="96">SUM(L177:L183)</f>
        <v>11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100</v>
      </c>
      <c r="G185" s="43">
        <v>1.28</v>
      </c>
      <c r="H185" s="43">
        <v>6.2</v>
      </c>
      <c r="I185" s="43">
        <v>7.92</v>
      </c>
      <c r="J185" s="43">
        <v>93.34</v>
      </c>
      <c r="K185" s="44">
        <v>14</v>
      </c>
      <c r="L185" s="43">
        <v>17.350000000000001</v>
      </c>
    </row>
    <row r="186" spans="1:12" ht="14.4" x14ac:dyDescent="0.3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25.08</v>
      </c>
      <c r="H186" s="43">
        <v>23.26</v>
      </c>
      <c r="I186" s="43">
        <v>17.91</v>
      </c>
      <c r="J186" s="43">
        <v>380.11</v>
      </c>
      <c r="K186" s="44">
        <v>111</v>
      </c>
      <c r="L186" s="43">
        <v>18.260000000000002</v>
      </c>
    </row>
    <row r="187" spans="1:12" ht="14.4" x14ac:dyDescent="0.3">
      <c r="A187" s="23"/>
      <c r="B187" s="15"/>
      <c r="C187" s="11"/>
      <c r="D187" s="7" t="s">
        <v>28</v>
      </c>
      <c r="E187" s="42" t="s">
        <v>84</v>
      </c>
      <c r="F187" s="43">
        <v>200</v>
      </c>
      <c r="G187" s="43">
        <v>49.77</v>
      </c>
      <c r="H187" s="43">
        <v>9.7200000000000006</v>
      </c>
      <c r="I187" s="43">
        <v>35.07</v>
      </c>
      <c r="J187" s="43">
        <v>426.87</v>
      </c>
      <c r="K187" s="44">
        <v>291</v>
      </c>
      <c r="L187" s="43">
        <v>20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0.1</v>
      </c>
      <c r="H189" s="43">
        <v>0</v>
      </c>
      <c r="I189" s="43">
        <v>30.79</v>
      </c>
      <c r="J189" s="43">
        <v>121.02</v>
      </c>
      <c r="K189" s="44">
        <v>233</v>
      </c>
      <c r="L189" s="43">
        <v>6.65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>
        <f t="shared" ref="F190:L190" si="97">F19</f>
        <v>60</v>
      </c>
      <c r="G190" s="43">
        <f t="shared" si="97"/>
        <v>4.22</v>
      </c>
      <c r="H190" s="43">
        <f t="shared" si="97"/>
        <v>0.68</v>
      </c>
      <c r="I190" s="43">
        <f t="shared" si="97"/>
        <v>23.02</v>
      </c>
      <c r="J190" s="43">
        <f t="shared" si="97"/>
        <v>116.6</v>
      </c>
      <c r="K190" s="44">
        <f t="shared" ca="1" si="97"/>
        <v>0</v>
      </c>
      <c r="L190" s="43">
        <f t="shared" si="97"/>
        <v>1.2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98">SUM(G185:G193)</f>
        <v>80.449999999999989</v>
      </c>
      <c r="H194" s="19">
        <f t="shared" si="98"/>
        <v>39.86</v>
      </c>
      <c r="I194" s="19">
        <f t="shared" si="98"/>
        <v>114.71</v>
      </c>
      <c r="J194" s="19">
        <f t="shared" si="98"/>
        <v>1137.94</v>
      </c>
      <c r="K194" s="25"/>
      <c r="L194" s="19">
        <f t="shared" ref="L194" si="99">SUM(L185:L193)</f>
        <v>63.46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910</v>
      </c>
      <c r="G195" s="32">
        <f t="shared" ref="G195" si="100">G184+G194</f>
        <v>80.449999999999989</v>
      </c>
      <c r="H195" s="32">
        <f t="shared" ref="H195" si="101">H184+H194</f>
        <v>39.86</v>
      </c>
      <c r="I195" s="32">
        <f t="shared" ref="I195" si="102">I184+I194</f>
        <v>114.71</v>
      </c>
      <c r="J195" s="32">
        <f t="shared" ref="J195:L195" si="103">J184+J194</f>
        <v>1137.94</v>
      </c>
      <c r="K195" s="32"/>
      <c r="L195" s="32">
        <f t="shared" si="103"/>
        <v>74.460000000000008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895.97</v>
      </c>
      <c r="G196" s="34">
        <f t="shared" ref="G196:J196" si="104">(G24+G43+G62+G81+G100+G119+G138+G157+G176+G195)/(IF(G24=0,0,1)+IF(G43=0,0,1)+IF(G62=0,0,1)+IF(G81=0,0,1)+IF(G100=0,0,1)+IF(G119=0,0,1)+IF(G138=0,0,1)+IF(G157=0,0,1)+IF(G176=0,0,1)+IF(G195=0,0,1))</f>
        <v>51.9</v>
      </c>
      <c r="H196" s="34">
        <f t="shared" si="104"/>
        <v>41.32</v>
      </c>
      <c r="I196" s="34">
        <f t="shared" si="104"/>
        <v>114.102</v>
      </c>
      <c r="J196" s="34">
        <f t="shared" si="104"/>
        <v>1024.1479999999999</v>
      </c>
      <c r="K196" s="34"/>
      <c r="L196" s="34">
        <f t="shared" ref="L196" si="105">(L24+L43+L62+L81+L100+L119+L138+L157+L176+L195)/(IF(L24=0,0,1)+IF(L43=0,0,1)+IF(L62=0,0,1)+IF(L81=0,0,1)+IF(L100=0,0,1)+IF(L119=0,0,1)+IF(L138=0,0,1)+IF(L157=0,0,1)+IF(L176=0,0,1)+IF(L195=0,0,1))</f>
        <v>75.823000000000008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2023-10-18T05:23:15Z</dcterms:modified>
</cp:coreProperties>
</file>